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8" i="1"/>
  <c r="O14" i="1" s="1"/>
  <c r="O5" i="1"/>
  <c r="AE14" i="1"/>
  <c r="AD14" i="1"/>
  <c r="AC14" i="1"/>
  <c r="AB14" i="1"/>
  <c r="AA14" i="1"/>
  <c r="Z14" i="1"/>
  <c r="Y14" i="1"/>
  <c r="I20" i="1" s="1"/>
  <c r="X14" i="1"/>
  <c r="H20" i="1" s="1"/>
  <c r="L20" i="1" s="1"/>
  <c r="W14" i="1"/>
  <c r="G20" i="1" s="1"/>
  <c r="V14" i="1"/>
  <c r="F20" i="1" s="1"/>
  <c r="K20" i="1" s="1"/>
  <c r="U14" i="1"/>
  <c r="E20" i="1" s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D15" i="1"/>
  <c r="K18" i="1" l="1"/>
  <c r="F21" i="1"/>
  <c r="H21" i="1"/>
  <c r="L21" i="1" s="1"/>
  <c r="L18" i="1"/>
  <c r="M19" i="1"/>
  <c r="E21" i="1"/>
  <c r="G21" i="1"/>
  <c r="M18" i="1"/>
  <c r="I21" i="1"/>
  <c r="M21" i="1" s="1"/>
  <c r="K19" i="1"/>
  <c r="L19" i="1"/>
  <c r="M20" i="1"/>
  <c r="O18" i="1"/>
  <c r="O21" i="1" s="1"/>
  <c r="N21" i="1" s="1"/>
  <c r="N14" i="1"/>
  <c r="N18" i="1" s="1"/>
  <c r="K21" i="1" l="1"/>
</calcChain>
</file>

<file path=xl/sharedStrings.xml><?xml version="1.0" encoding="utf-8"?>
<sst xmlns="http://schemas.openxmlformats.org/spreadsheetml/2006/main" count="100" uniqueCount="66">
  <si>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</si>
  <si>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</si>
  <si>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</si>
  <si>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</si>
  <si>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</si>
  <si>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</si>
  <si>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</si>
  <si>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</si>
  <si>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</si>
  <si>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</si>
  <si>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</si>
  <si>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</si>
  <si>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</si>
  <si>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</si>
  <si>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</si>
  <si>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</si>
  <si>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</si>
  <si>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</si>
  <si>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</si>
  <si>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</si>
  <si>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</si>
  <si>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</si>
  <si>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</si>
  <si>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</si>
  <si>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</si>
  <si>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</si>
  <si>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</si>
  <si>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</si>
  <si>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</si>
  <si>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</si>
  <si>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</si>
  <si>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</si>
  <si>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</si>
  <si>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</si>
  <si>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</si>
  <si>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</si>
  <si>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</si>
  <si>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</si>
  <si>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</si>
  <si>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</si>
  <si>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</si>
  <si>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7.</t>
  </si>
  <si>
    <t>YJ</t>
  </si>
  <si>
    <t>play off</t>
  </si>
  <si>
    <t>8.</t>
  </si>
  <si>
    <t>ViVe</t>
  </si>
  <si>
    <t>6.</t>
  </si>
  <si>
    <t>Pesäkarhut</t>
  </si>
  <si>
    <t>11.</t>
  </si>
  <si>
    <t>karsintasarja</t>
  </si>
  <si>
    <t>Pesäkarhut = Pesäkarhut, Pori  (1985)</t>
  </si>
  <si>
    <t>ViVe = Vimpelin Veto  (1934)</t>
  </si>
  <si>
    <t>YJ = Ylihärmän Junkkarit  (1908)</t>
  </si>
  <si>
    <t>5.6.1977</t>
  </si>
  <si>
    <t>ykköspesis</t>
  </si>
  <si>
    <t>suomensarja</t>
  </si>
  <si>
    <t>PiPe</t>
  </si>
  <si>
    <t>PiPe = Pispalan Pesis  (2003)</t>
  </si>
  <si>
    <t>07.05. 1995  YJ - ViU  0-2  (0-3, 6-8)</t>
  </si>
  <si>
    <t xml:space="preserve">  17 v 11 kk   2 pv</t>
  </si>
  <si>
    <t>14.05. 1995  Turku-Pesis - YJ  0-1  (1-18, 8-8)</t>
  </si>
  <si>
    <t>2.  ottelu</t>
  </si>
  <si>
    <t xml:space="preserve">  17 v 11 kk   9 pv</t>
  </si>
  <si>
    <t>VäVi</t>
  </si>
  <si>
    <t>superpesiskarsinta</t>
  </si>
  <si>
    <t>Aija Kangasaho os. Koskela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</si>
</sst>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1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2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23" width="5.7109375" style="7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65</v>
      </c>
      <c r="C1" s="2"/>
      <c r="D1" s="3"/>
      <c r="E1" s="3"/>
      <c r="F1" s="4" t="s">
        <v>53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5">
        <v>1994</v>
      </c>
      <c r="C4" s="85"/>
      <c r="D4" s="86" t="s">
        <v>63</v>
      </c>
      <c r="E4" s="85"/>
      <c r="F4" s="88" t="s">
        <v>54</v>
      </c>
      <c r="G4" s="90"/>
      <c r="H4" s="89"/>
      <c r="I4" s="85"/>
      <c r="J4" s="85"/>
      <c r="K4" s="85"/>
      <c r="L4" s="85"/>
      <c r="M4" s="85"/>
      <c r="N4" s="85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80" t="s">
        <v>64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1995</v>
      </c>
      <c r="C5" s="27" t="s">
        <v>41</v>
      </c>
      <c r="D5" s="42" t="s">
        <v>42</v>
      </c>
      <c r="E5" s="27">
        <v>22</v>
      </c>
      <c r="F5" s="27">
        <v>3</v>
      </c>
      <c r="G5" s="27">
        <v>8</v>
      </c>
      <c r="H5" s="27">
        <v>14</v>
      </c>
      <c r="I5" s="27">
        <v>63</v>
      </c>
      <c r="J5" s="27">
        <v>10</v>
      </c>
      <c r="K5" s="27">
        <v>21</v>
      </c>
      <c r="L5" s="27">
        <v>21</v>
      </c>
      <c r="M5" s="27">
        <v>11</v>
      </c>
      <c r="N5" s="31">
        <v>0.5</v>
      </c>
      <c r="O5" s="81">
        <f>PRODUCT(I5/N5)</f>
        <v>126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8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5">
        <v>1996</v>
      </c>
      <c r="C6" s="85"/>
      <c r="D6" s="86" t="s">
        <v>45</v>
      </c>
      <c r="E6" s="85"/>
      <c r="F6" s="88" t="s">
        <v>54</v>
      </c>
      <c r="G6" s="90"/>
      <c r="H6" s="89"/>
      <c r="I6" s="85"/>
      <c r="J6" s="85"/>
      <c r="K6" s="85"/>
      <c r="L6" s="85"/>
      <c r="M6" s="85"/>
      <c r="N6" s="8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9"/>
      <c r="AC6" s="27"/>
      <c r="AD6" s="27"/>
      <c r="AE6" s="27"/>
      <c r="AF6" s="68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1997</v>
      </c>
      <c r="C7" s="85"/>
      <c r="D7" s="86" t="s">
        <v>45</v>
      </c>
      <c r="E7" s="85"/>
      <c r="F7" s="88" t="s">
        <v>54</v>
      </c>
      <c r="G7" s="90"/>
      <c r="H7" s="89"/>
      <c r="I7" s="85"/>
      <c r="J7" s="85"/>
      <c r="K7" s="85"/>
      <c r="L7" s="85"/>
      <c r="M7" s="85"/>
      <c r="N7" s="8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9"/>
      <c r="AC7" s="27"/>
      <c r="AD7" s="27"/>
      <c r="AE7" s="27"/>
      <c r="AF7" s="68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1998</v>
      </c>
      <c r="C8" s="27" t="s">
        <v>44</v>
      </c>
      <c r="D8" s="42" t="s">
        <v>45</v>
      </c>
      <c r="E8" s="27">
        <v>22</v>
      </c>
      <c r="F8" s="27">
        <v>1</v>
      </c>
      <c r="G8" s="27">
        <v>18</v>
      </c>
      <c r="H8" s="27">
        <v>21</v>
      </c>
      <c r="I8" s="27">
        <v>103</v>
      </c>
      <c r="J8" s="27">
        <v>10</v>
      </c>
      <c r="K8" s="27">
        <v>34</v>
      </c>
      <c r="L8" s="27">
        <v>40</v>
      </c>
      <c r="M8" s="27">
        <v>19</v>
      </c>
      <c r="N8" s="31">
        <v>0.61299999999999999</v>
      </c>
      <c r="O8" s="25">
        <f>PRODUCT(I8/N8)</f>
        <v>168.02610114192495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8" t="s">
        <v>43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1999</v>
      </c>
      <c r="C9" s="27" t="s">
        <v>46</v>
      </c>
      <c r="D9" s="42" t="s">
        <v>47</v>
      </c>
      <c r="E9" s="27">
        <v>21</v>
      </c>
      <c r="F9" s="27">
        <v>0</v>
      </c>
      <c r="G9" s="27">
        <v>4</v>
      </c>
      <c r="H9" s="27">
        <v>11</v>
      </c>
      <c r="I9" s="27">
        <v>67</v>
      </c>
      <c r="J9" s="27">
        <v>15</v>
      </c>
      <c r="K9" s="27">
        <v>23</v>
      </c>
      <c r="L9" s="27">
        <v>25</v>
      </c>
      <c r="M9" s="27">
        <v>4</v>
      </c>
      <c r="N9" s="31">
        <v>0.53</v>
      </c>
      <c r="O9" s="25">
        <f>PRODUCT(I9/N9)</f>
        <v>126.41509433962264</v>
      </c>
      <c r="P9" s="27">
        <v>3</v>
      </c>
      <c r="Q9" s="27">
        <v>0</v>
      </c>
      <c r="R9" s="27">
        <v>2</v>
      </c>
      <c r="S9" s="27">
        <v>0</v>
      </c>
      <c r="T9" s="27">
        <v>10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8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2000</v>
      </c>
      <c r="C10" s="27" t="s">
        <v>46</v>
      </c>
      <c r="D10" s="30" t="s">
        <v>47</v>
      </c>
      <c r="E10" s="27">
        <v>22</v>
      </c>
      <c r="F10" s="27">
        <v>1</v>
      </c>
      <c r="G10" s="27">
        <v>18</v>
      </c>
      <c r="H10" s="27">
        <v>14</v>
      </c>
      <c r="I10" s="27">
        <v>86</v>
      </c>
      <c r="J10" s="27">
        <v>6</v>
      </c>
      <c r="K10" s="27">
        <v>19</v>
      </c>
      <c r="L10" s="27">
        <v>42</v>
      </c>
      <c r="M10" s="27">
        <v>19</v>
      </c>
      <c r="N10" s="31">
        <v>0.54100000000000004</v>
      </c>
      <c r="O10" s="25">
        <f>PRODUCT(I10/N10)</f>
        <v>158.96487985212568</v>
      </c>
      <c r="P10" s="27">
        <v>5</v>
      </c>
      <c r="Q10" s="27">
        <v>0</v>
      </c>
      <c r="R10" s="27">
        <v>3</v>
      </c>
      <c r="S10" s="27">
        <v>2</v>
      </c>
      <c r="T10" s="27">
        <v>20</v>
      </c>
      <c r="U10" s="82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2002</v>
      </c>
      <c r="C11" s="27" t="s">
        <v>48</v>
      </c>
      <c r="D11" s="30" t="s">
        <v>45</v>
      </c>
      <c r="E11" s="27">
        <v>23</v>
      </c>
      <c r="F11" s="27">
        <v>1</v>
      </c>
      <c r="G11" s="27">
        <v>11</v>
      </c>
      <c r="H11" s="27">
        <v>14</v>
      </c>
      <c r="I11" s="27">
        <v>114</v>
      </c>
      <c r="J11" s="27">
        <v>11</v>
      </c>
      <c r="K11" s="27">
        <v>40</v>
      </c>
      <c r="L11" s="27">
        <v>51</v>
      </c>
      <c r="M11" s="27">
        <v>12</v>
      </c>
      <c r="N11" s="31">
        <v>0.57599999999999996</v>
      </c>
      <c r="O11" s="25">
        <f>PRODUCT(I11/N11)</f>
        <v>197.91666666666669</v>
      </c>
      <c r="P11" s="27"/>
      <c r="Q11" s="27"/>
      <c r="R11" s="27"/>
      <c r="S11" s="27"/>
      <c r="T11" s="27"/>
      <c r="U11" s="28">
        <v>7</v>
      </c>
      <c r="V11" s="28">
        <v>2</v>
      </c>
      <c r="W11" s="28">
        <v>6</v>
      </c>
      <c r="X11" s="28">
        <v>6</v>
      </c>
      <c r="Y11" s="28">
        <v>36</v>
      </c>
      <c r="Z11" s="27"/>
      <c r="AA11" s="27"/>
      <c r="AB11" s="27"/>
      <c r="AC11" s="27"/>
      <c r="AD11" s="27"/>
      <c r="AE11" s="27"/>
      <c r="AF11" s="80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2003</v>
      </c>
      <c r="C12" s="27"/>
      <c r="D12" s="30"/>
      <c r="E12" s="27"/>
      <c r="F12" s="27"/>
      <c r="G12" s="27"/>
      <c r="H12" s="27"/>
      <c r="I12" s="27"/>
      <c r="J12" s="27"/>
      <c r="K12" s="27"/>
      <c r="L12" s="27"/>
      <c r="M12" s="27"/>
      <c r="N12" s="31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9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3">
        <v>2004</v>
      </c>
      <c r="C13" s="83"/>
      <c r="D13" s="91" t="s">
        <v>56</v>
      </c>
      <c r="E13" s="83"/>
      <c r="F13" s="92" t="s">
        <v>55</v>
      </c>
      <c r="G13" s="83"/>
      <c r="H13" s="83"/>
      <c r="I13" s="83"/>
      <c r="J13" s="83"/>
      <c r="K13" s="83"/>
      <c r="L13" s="83"/>
      <c r="M13" s="83"/>
      <c r="N13" s="84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9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SUM(E5:E13)</f>
        <v>110</v>
      </c>
      <c r="F14" s="19">
        <f t="shared" si="0"/>
        <v>6</v>
      </c>
      <c r="G14" s="19">
        <f t="shared" si="0"/>
        <v>59</v>
      </c>
      <c r="H14" s="19">
        <f t="shared" si="0"/>
        <v>74</v>
      </c>
      <c r="I14" s="19">
        <f t="shared" si="0"/>
        <v>433</v>
      </c>
      <c r="J14" s="19">
        <f t="shared" si="0"/>
        <v>52</v>
      </c>
      <c r="K14" s="19">
        <f t="shared" si="0"/>
        <v>137</v>
      </c>
      <c r="L14" s="19">
        <f t="shared" si="0"/>
        <v>179</v>
      </c>
      <c r="M14" s="19">
        <f t="shared" si="0"/>
        <v>65</v>
      </c>
      <c r="N14" s="32">
        <f>PRODUCT(I14/O14)</f>
        <v>0.66480098433254764</v>
      </c>
      <c r="O14" s="33">
        <f>SUM(O6:O13)</f>
        <v>651.32274200033999</v>
      </c>
      <c r="P14" s="19">
        <f t="shared" ref="P14:AE14" si="1">SUM(P5:P13)</f>
        <v>8</v>
      </c>
      <c r="Q14" s="19">
        <f t="shared" si="1"/>
        <v>0</v>
      </c>
      <c r="R14" s="19">
        <f t="shared" si="1"/>
        <v>5</v>
      </c>
      <c r="S14" s="19">
        <f t="shared" si="1"/>
        <v>2</v>
      </c>
      <c r="T14" s="19">
        <f t="shared" si="1"/>
        <v>30</v>
      </c>
      <c r="U14" s="19">
        <f t="shared" si="1"/>
        <v>7</v>
      </c>
      <c r="V14" s="19">
        <f t="shared" si="1"/>
        <v>2</v>
      </c>
      <c r="W14" s="19">
        <f t="shared" si="1"/>
        <v>6</v>
      </c>
      <c r="X14" s="19">
        <f t="shared" si="1"/>
        <v>6</v>
      </c>
      <c r="Y14" s="19">
        <f t="shared" si="1"/>
        <v>36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0" t="s">
        <v>2</v>
      </c>
      <c r="C15" s="34"/>
      <c r="D15" s="35">
        <f>SUM(F14:H14)+((I14-F14-G14)/3)+(E14/3)+(Z14*25)+(AA14*25)+(AB14*10)+(AC14*25)+(AD14*20)+(AE14*15)</f>
        <v>298.33333333333337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7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38"/>
      <c r="P16" s="1"/>
      <c r="Q16" s="3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0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1"/>
      <c r="D17" s="41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2" t="s">
        <v>38</v>
      </c>
      <c r="O17" s="25"/>
      <c r="P17" s="42" t="s">
        <v>33</v>
      </c>
      <c r="Q17" s="13"/>
      <c r="R17" s="13"/>
      <c r="S17" s="13"/>
      <c r="T17" s="43"/>
      <c r="U17" s="43"/>
      <c r="V17" s="43"/>
      <c r="W17" s="43"/>
      <c r="X17" s="43"/>
      <c r="Y17" s="13"/>
      <c r="Z17" s="13"/>
      <c r="AA17" s="13"/>
      <c r="AB17" s="13"/>
      <c r="AC17" s="13"/>
      <c r="AD17" s="13"/>
      <c r="AE17" s="13"/>
      <c r="AF17" s="4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2" t="s">
        <v>17</v>
      </c>
      <c r="C18" s="13"/>
      <c r="D18" s="45"/>
      <c r="E18" s="27">
        <f>PRODUCT(E14)</f>
        <v>110</v>
      </c>
      <c r="F18" s="27">
        <f>PRODUCT(F14)</f>
        <v>6</v>
      </c>
      <c r="G18" s="27">
        <f>PRODUCT(G14)</f>
        <v>59</v>
      </c>
      <c r="H18" s="27">
        <f>PRODUCT(H14)</f>
        <v>74</v>
      </c>
      <c r="I18" s="27">
        <f>PRODUCT(I14)</f>
        <v>433</v>
      </c>
      <c r="J18" s="1"/>
      <c r="K18" s="46">
        <f>PRODUCT((F18+G18)/E18)</f>
        <v>0.59090909090909094</v>
      </c>
      <c r="L18" s="46">
        <f>PRODUCT(H18/E18)</f>
        <v>0.67272727272727273</v>
      </c>
      <c r="M18" s="46">
        <f>PRODUCT(I18/E18)</f>
        <v>3.9363636363636365</v>
      </c>
      <c r="N18" s="31">
        <f>PRODUCT(N14)</f>
        <v>0.66480098433254764</v>
      </c>
      <c r="O18" s="25">
        <f>PRODUCT(O14)</f>
        <v>651.32274200033999</v>
      </c>
      <c r="P18" s="47" t="s">
        <v>34</v>
      </c>
      <c r="Q18" s="48"/>
      <c r="R18" s="48"/>
      <c r="S18" s="49" t="s">
        <v>58</v>
      </c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50" t="s">
        <v>39</v>
      </c>
      <c r="AE18" s="50"/>
      <c r="AF18" s="51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27">
        <f>PRODUCT(P14)</f>
        <v>8</v>
      </c>
      <c r="F19" s="27">
        <f>PRODUCT(Q14)</f>
        <v>0</v>
      </c>
      <c r="G19" s="27">
        <f>PRODUCT(R14)</f>
        <v>5</v>
      </c>
      <c r="H19" s="27">
        <f>PRODUCT(S14)</f>
        <v>2</v>
      </c>
      <c r="I19" s="27">
        <f>PRODUCT(T14)</f>
        <v>30</v>
      </c>
      <c r="J19" s="1"/>
      <c r="K19" s="46">
        <f>PRODUCT((F19+G19)/E19)</f>
        <v>0.625</v>
      </c>
      <c r="L19" s="46">
        <f>PRODUCT(H19/E19)</f>
        <v>0.25</v>
      </c>
      <c r="M19" s="46">
        <f>PRODUCT(I19/E19)</f>
        <v>3.75</v>
      </c>
      <c r="N19" s="31">
        <v>0.46</v>
      </c>
      <c r="O19" s="55">
        <v>37</v>
      </c>
      <c r="P19" s="56" t="s">
        <v>35</v>
      </c>
      <c r="Q19" s="57"/>
      <c r="R19" s="57"/>
      <c r="S19" s="58" t="s">
        <v>60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9" t="s">
        <v>61</v>
      </c>
      <c r="AE19" s="59"/>
      <c r="AF19" s="60" t="s">
        <v>62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1" t="s">
        <v>19</v>
      </c>
      <c r="C20" s="62"/>
      <c r="D20" s="63"/>
      <c r="E20" s="28">
        <f>PRODUCT(U14)</f>
        <v>7</v>
      </c>
      <c r="F20" s="28">
        <f>PRODUCT(V14)</f>
        <v>2</v>
      </c>
      <c r="G20" s="28">
        <f>PRODUCT(W14)</f>
        <v>6</v>
      </c>
      <c r="H20" s="28">
        <f>PRODUCT(X14)</f>
        <v>6</v>
      </c>
      <c r="I20" s="28">
        <f>PRODUCT(Y14)</f>
        <v>36</v>
      </c>
      <c r="J20" s="1"/>
      <c r="K20" s="64">
        <f>PRODUCT((F20+G20)/E20)</f>
        <v>1.1428571428571428</v>
      </c>
      <c r="L20" s="64">
        <f>PRODUCT(H20/E20)</f>
        <v>0.8571428571428571</v>
      </c>
      <c r="M20" s="64">
        <f>PRODUCT(I20/E20)</f>
        <v>5.1428571428571432</v>
      </c>
      <c r="N20" s="65">
        <v>0.379</v>
      </c>
      <c r="O20" s="25">
        <v>58</v>
      </c>
      <c r="P20" s="56" t="s">
        <v>36</v>
      </c>
      <c r="Q20" s="57"/>
      <c r="R20" s="57"/>
      <c r="S20" s="58" t="s">
        <v>58</v>
      </c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9" t="s">
        <v>39</v>
      </c>
      <c r="AE20" s="59"/>
      <c r="AF20" s="60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6" t="s">
        <v>20</v>
      </c>
      <c r="C21" s="67"/>
      <c r="D21" s="68"/>
      <c r="E21" s="19">
        <f>SUM(E18:E20)</f>
        <v>125</v>
      </c>
      <c r="F21" s="19">
        <f>SUM(F18:F20)</f>
        <v>8</v>
      </c>
      <c r="G21" s="19">
        <f>SUM(G18:G20)</f>
        <v>70</v>
      </c>
      <c r="H21" s="19">
        <f>SUM(H18:H20)</f>
        <v>82</v>
      </c>
      <c r="I21" s="19">
        <f>SUM(I18:I20)</f>
        <v>499</v>
      </c>
      <c r="J21" s="1"/>
      <c r="K21" s="69">
        <f>PRODUCT((F21+G21)/E21)</f>
        <v>0.624</v>
      </c>
      <c r="L21" s="69">
        <f>PRODUCT(H21/E21)</f>
        <v>0.65600000000000003</v>
      </c>
      <c r="M21" s="69">
        <f>PRODUCT(I21/E21)</f>
        <v>3.992</v>
      </c>
      <c r="N21" s="32">
        <f>PRODUCT(I21/O21)</f>
        <v>0.66861154285952695</v>
      </c>
      <c r="O21" s="25">
        <f>SUM(O18:O20)</f>
        <v>746.32274200033999</v>
      </c>
      <c r="P21" s="70" t="s">
        <v>37</v>
      </c>
      <c r="Q21" s="71"/>
      <c r="R21" s="71"/>
      <c r="S21" s="72" t="s">
        <v>60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 t="s">
        <v>61</v>
      </c>
      <c r="AE21" s="73"/>
      <c r="AF21" s="74" t="s">
        <v>62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6"/>
      <c r="O22" s="25"/>
      <c r="P22" s="1"/>
      <c r="Q22" s="39"/>
      <c r="R22" s="1"/>
      <c r="S22" s="1"/>
      <c r="T22" s="25"/>
      <c r="U22" s="25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50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40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57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40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6"/>
      <c r="N27" s="7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s="7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3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7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75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9"/>
      <c r="AH35" s="77"/>
      <c r="AI35" s="77"/>
      <c r="AJ35" s="77"/>
      <c r="AK35" s="77"/>
      <c r="AL35" s="7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9"/>
      <c r="R36" s="1"/>
      <c r="S36" s="1"/>
      <c r="T36" s="25"/>
      <c r="U36" s="25"/>
      <c r="V36" s="75"/>
      <c r="W36" s="75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77"/>
      <c r="AI36" s="77"/>
      <c r="AJ36" s="77"/>
      <c r="AK36" s="77"/>
      <c r="AL36" s="77"/>
    </row>
    <row r="37" spans="1:38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9"/>
      <c r="R37" s="1"/>
      <c r="S37" s="1"/>
      <c r="T37" s="25"/>
      <c r="U37" s="25"/>
      <c r="V37" s="75"/>
      <c r="W37" s="75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9"/>
      <c r="R38" s="1"/>
      <c r="S38" s="1"/>
      <c r="T38" s="25"/>
      <c r="U38" s="25"/>
      <c r="V38" s="75"/>
      <c r="W38" s="75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5"/>
      <c r="P39" s="1"/>
      <c r="Q39" s="39"/>
      <c r="R39" s="1"/>
      <c r="S39" s="1"/>
      <c r="T39" s="25"/>
      <c r="U39" s="25"/>
      <c r="V39" s="75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9"/>
    </row>
    <row r="40" spans="1:38" ht="15" customHeight="1" x14ac:dyDescent="0.25">
      <c r="A40" s="7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36"/>
      <c r="O40" s="25"/>
      <c r="P40" s="1"/>
      <c r="Q40" s="39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9"/>
    </row>
    <row r="41" spans="1:38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75"/>
      <c r="W41" s="75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75"/>
      <c r="W42" s="1"/>
      <c r="X42" s="1"/>
      <c r="Y42" s="1"/>
      <c r="Z42" s="1"/>
      <c r="AA42" s="1"/>
      <c r="AB42" s="1"/>
      <c r="AC42" s="1"/>
      <c r="AD42" s="1"/>
      <c r="AE42" s="1"/>
      <c r="AF42" s="4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75"/>
      <c r="W43" s="1"/>
      <c r="X43" s="1"/>
      <c r="Y43" s="1"/>
      <c r="Z43" s="1"/>
      <c r="AA43" s="1"/>
      <c r="AB43" s="1"/>
      <c r="AC43" s="1"/>
      <c r="AD43" s="1"/>
      <c r="AE43" s="1"/>
      <c r="AF43" s="4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75"/>
      <c r="W44" s="1"/>
      <c r="X44" s="1"/>
      <c r="Y44" s="1"/>
      <c r="Z44" s="1"/>
      <c r="AA44" s="1"/>
      <c r="AB44" s="1"/>
      <c r="AC44" s="1"/>
      <c r="AD44" s="1"/>
      <c r="AE44" s="1"/>
      <c r="AF44" s="40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75"/>
      <c r="W45" s="1"/>
      <c r="X45" s="1"/>
      <c r="Y45" s="1"/>
      <c r="Z45" s="1"/>
      <c r="AA45" s="1"/>
      <c r="AB45" s="1"/>
      <c r="AC45" s="1"/>
      <c r="AD45" s="1"/>
      <c r="AE45" s="1"/>
      <c r="AF45" s="40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75"/>
      <c r="W46" s="1"/>
      <c r="X46" s="1"/>
      <c r="Y46" s="1"/>
      <c r="Z46" s="1"/>
      <c r="AA46" s="1"/>
      <c r="AB46" s="1"/>
      <c r="AC46" s="1"/>
      <c r="AD46" s="1"/>
      <c r="AE46" s="1"/>
      <c r="AF46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2019-01-23T12:15:32Z</dcterms:modified>
</cp:coreProperties>
</file>